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E:\Research\Laboratory\Competitions\2024\2024FinalTerm\Results\"/>
    </mc:Choice>
  </mc:AlternateContent>
  <xr:revisionPtr revIDLastSave="0" documentId="13_ncr:1_{ADE69B88-031C-484A-9DD9-0FE5FD07DAC7}" xr6:coauthVersionLast="47" xr6:coauthVersionMax="47" xr10:uidLastSave="{00000000-0000-0000-0000-000000000000}"/>
  <bookViews>
    <workbookView xWindow="-120" yWindow="-120" windowWidth="29040" windowHeight="15720" xr2:uid="{752A0C74-11DC-4286-9EB9-B2853659CD2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7" i="1" l="1"/>
  <c r="L58" i="1"/>
  <c r="M59" i="1"/>
  <c r="M62" i="1"/>
  <c r="M61" i="1"/>
  <c r="M60" i="1"/>
  <c r="M58" i="1"/>
  <c r="M56" i="1"/>
  <c r="M55" i="1"/>
  <c r="M54" i="1"/>
  <c r="G38" i="1"/>
  <c r="G39" i="1"/>
  <c r="G40" i="1"/>
  <c r="G41" i="1"/>
  <c r="G42" i="1"/>
  <c r="G43" i="1"/>
  <c r="G44" i="1"/>
  <c r="G45" i="1"/>
  <c r="G46" i="1"/>
  <c r="C38" i="1"/>
  <c r="C54" i="1" s="1"/>
  <c r="L54" i="1" s="1"/>
  <c r="C39" i="1"/>
  <c r="C55" i="1" s="1"/>
  <c r="L55" i="1" s="1"/>
  <c r="C40" i="1"/>
  <c r="C56" i="1" s="1"/>
  <c r="L56" i="1" s="1"/>
  <c r="C41" i="1"/>
  <c r="C57" i="1" s="1"/>
  <c r="L57" i="1" s="1"/>
  <c r="C42" i="1"/>
  <c r="C58" i="1" s="1"/>
  <c r="C43" i="1"/>
  <c r="C59" i="1" s="1"/>
  <c r="L59" i="1" s="1"/>
  <c r="C44" i="1"/>
  <c r="C60" i="1" s="1"/>
  <c r="L60" i="1" s="1"/>
  <c r="C45" i="1"/>
  <c r="C61" i="1" s="1"/>
  <c r="L61" i="1" s="1"/>
  <c r="C46" i="1"/>
  <c r="C62" i="1" s="1"/>
  <c r="L62" i="1" s="1"/>
  <c r="G37" i="1"/>
  <c r="G53" i="1" s="1"/>
  <c r="C37" i="1"/>
  <c r="C53" i="1" s="1"/>
  <c r="G54" i="1"/>
  <c r="G55" i="1"/>
  <c r="G56" i="1"/>
  <c r="G57" i="1"/>
  <c r="G58" i="1"/>
  <c r="G59" i="1"/>
  <c r="G60" i="1"/>
  <c r="G61" i="1"/>
  <c r="G62" i="1"/>
  <c r="G29" i="1"/>
  <c r="K29" i="1" s="1"/>
  <c r="G28" i="1"/>
  <c r="K28" i="1" s="1"/>
  <c r="G27" i="1"/>
  <c r="K27" i="1" s="1"/>
  <c r="G26" i="1"/>
  <c r="K26" i="1" s="1"/>
  <c r="G25" i="1"/>
  <c r="K25" i="1" s="1"/>
  <c r="G24" i="1"/>
  <c r="K24" i="1" s="1"/>
  <c r="G23" i="1"/>
  <c r="K23" i="1" s="1"/>
  <c r="G22" i="1"/>
  <c r="K22" i="1" s="1"/>
  <c r="G21" i="1"/>
  <c r="K21" i="1" s="1"/>
  <c r="G20" i="1"/>
  <c r="K20" i="1" s="1"/>
  <c r="L53" i="1" l="1"/>
  <c r="M53" i="1" l="1"/>
</calcChain>
</file>

<file path=xl/sharedStrings.xml><?xml version="1.0" encoding="utf-8"?>
<sst xmlns="http://schemas.openxmlformats.org/spreadsheetml/2006/main" count="131" uniqueCount="31">
  <si>
    <t>Standard League</t>
  </si>
  <si>
    <t>Win</t>
  </si>
  <si>
    <t>Remaining HP</t>
  </si>
  <si>
    <t>ZEN</t>
  </si>
  <si>
    <t>1st</t>
    <phoneticPr fontId="0" type="noConversion"/>
  </si>
  <si>
    <t>Orange</t>
  </si>
  <si>
    <t>BlindAI</t>
  </si>
  <si>
    <t>2nd</t>
  </si>
  <si>
    <t>Blue</t>
  </si>
  <si>
    <t>3rd</t>
  </si>
  <si>
    <t>Green</t>
  </si>
  <si>
    <t>MctsAi23i</t>
  </si>
  <si>
    <t>Speedrunning League</t>
  </si>
  <si>
    <t>Time (Frame)</t>
  </si>
  <si>
    <t>Time (Average, Frame)</t>
  </si>
  <si>
    <t>Time (Average, Second)</t>
  </si>
  <si>
    <t>Ranking</t>
  </si>
  <si>
    <t>Speedrunning League Ranking</t>
  </si>
  <si>
    <t>F1-Point</t>
  </si>
  <si>
    <t>Speedrunning League Point</t>
  </si>
  <si>
    <t>Final Ranking</t>
  </si>
  <si>
    <t>Sum</t>
  </si>
  <si>
    <t>Rank</t>
  </si>
  <si>
    <t>blaze</t>
  </si>
  <si>
    <t>TrainerA</t>
  </si>
  <si>
    <t>BenAI</t>
  </si>
  <si>
    <t>kirariAI</t>
  </si>
  <si>
    <t>AudioAvenger</t>
  </si>
  <si>
    <t>ManaRope</t>
  </si>
  <si>
    <t>TrainerB</t>
  </si>
  <si>
    <t>PyThunder2024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</si>
</sst>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3"/>
      <charset val="128"/>
      <scheme val="minor"/>
    </font>
    <font>
      <b/>
      <sz val="14"/>
      <color theme="1"/>
      <name val="Calibri"/>
      <family val="2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12">
    <xf numFmtId="0" fontId="0" fillId="0" borderId="0" xfId="0"/>
    <xf numFmtId="0" fontId="3" fillId="0" borderId="0" xfId="0" applyFont="1"/>
    <xf numFmtId="0" fontId="3" fillId="2" borderId="1" xfId="0" applyFont="1" applyFill="1" applyBorder="1"/>
    <xf numFmtId="0" fontId="3" fillId="0" borderId="1" xfId="1" applyFont="1" applyBorder="1">
      <alignment vertical="center"/>
    </xf>
    <xf numFmtId="0" fontId="3" fillId="3" borderId="1" xfId="1" applyFont="1" applyFill="1" applyBorder="1">
      <alignment vertical="center"/>
    </xf>
    <xf numFmtId="0" fontId="3" fillId="5" borderId="1" xfId="1" applyFont="1" applyFill="1" applyBorder="1">
      <alignment vertical="center"/>
    </xf>
    <xf numFmtId="0" fontId="3" fillId="4" borderId="1" xfId="1" applyFont="1" applyFill="1" applyBorder="1">
      <alignment vertical="center"/>
    </xf>
    <xf numFmtId="0" fontId="3" fillId="0" borderId="0" xfId="1" applyFont="1">
      <alignment vertical="center"/>
    </xf>
    <xf numFmtId="0" fontId="3" fillId="2" borderId="1" xfId="1" applyFont="1" applyFill="1" applyBorder="1">
      <alignment vertic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1" applyFont="1" applyFill="1" applyBorder="1" applyAlignment="1">
      <alignment horizontal="center" vertical="center"/>
    </xf>
  </cellXfs>
  <cellStyles count="2">
    <cellStyle name="Normal" xfId="0" builtinId="0"/>
    <cellStyle name="標準 2" xfId="1" xr:uid="{3FFF87F5-4A49-4395-80E1-B552B8940B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57DBCC-F355-471B-BAF8-CD15F6F75C00}">
  <dimension ref="B2:M62"/>
  <sheetViews>
    <sheetView tabSelected="1" topLeftCell="A38" workbookViewId="0">
      <selection activeCell="P48" sqref="P48"/>
    </sheetView>
  </sheetViews>
  <sheetFormatPr defaultRowHeight="15" x14ac:dyDescent="0.25"/>
  <cols>
    <col min="1" max="1" width="9.140625" style="1"/>
    <col min="2" max="2" width="17.7109375" style="1" customWidth="1"/>
    <col min="3" max="5" width="9.140625" style="1"/>
    <col min="6" max="6" width="18.42578125" style="1" customWidth="1"/>
    <col min="7" max="9" width="9.140625" style="1"/>
    <col min="10" max="10" width="16.140625" style="1" customWidth="1"/>
    <col min="11" max="11" width="15.140625" style="1" customWidth="1"/>
    <col min="12" max="16384" width="9.140625" style="1"/>
  </cols>
  <sheetData>
    <row r="2" spans="2:11" ht="18.75" x14ac:dyDescent="0.3">
      <c r="B2" s="9" t="s">
        <v>0</v>
      </c>
      <c r="C2" s="9"/>
      <c r="D2" s="9"/>
      <c r="E2" s="9"/>
      <c r="F2" s="9"/>
      <c r="G2" s="9"/>
      <c r="H2" s="9"/>
      <c r="I2" s="9"/>
      <c r="J2" s="9"/>
      <c r="K2" s="9"/>
    </row>
    <row r="3" spans="2:11" x14ac:dyDescent="0.25">
      <c r="B3" s="1" t="s">
        <v>1</v>
      </c>
      <c r="F3" s="1" t="s">
        <v>2</v>
      </c>
    </row>
    <row r="4" spans="2:11" x14ac:dyDescent="0.25">
      <c r="B4" s="8"/>
      <c r="C4" s="8" t="s">
        <v>3</v>
      </c>
      <c r="F4" s="8"/>
      <c r="G4" s="8" t="s">
        <v>3</v>
      </c>
      <c r="J4" s="3" t="s">
        <v>4</v>
      </c>
      <c r="K4" s="4" t="s">
        <v>5</v>
      </c>
    </row>
    <row r="5" spans="2:11" x14ac:dyDescent="0.25">
      <c r="B5" s="8" t="s">
        <v>25</v>
      </c>
      <c r="C5" s="8">
        <v>10</v>
      </c>
      <c r="F5" s="8" t="s">
        <v>25</v>
      </c>
      <c r="G5" s="8">
        <v>4743</v>
      </c>
      <c r="J5" s="3" t="s">
        <v>7</v>
      </c>
      <c r="K5" s="6" t="s">
        <v>8</v>
      </c>
    </row>
    <row r="6" spans="2:11" x14ac:dyDescent="0.25">
      <c r="B6" s="6" t="s">
        <v>23</v>
      </c>
      <c r="C6" s="6">
        <v>44</v>
      </c>
      <c r="F6" s="6" t="s">
        <v>23</v>
      </c>
      <c r="G6" s="6">
        <v>9863</v>
      </c>
      <c r="H6" s="7"/>
      <c r="J6" s="3" t="s">
        <v>9</v>
      </c>
      <c r="K6" s="5" t="s">
        <v>10</v>
      </c>
    </row>
    <row r="7" spans="2:11" x14ac:dyDescent="0.25">
      <c r="B7" s="8" t="s">
        <v>6</v>
      </c>
      <c r="C7" s="8">
        <v>15</v>
      </c>
      <c r="F7" s="8" t="s">
        <v>6</v>
      </c>
      <c r="G7" s="8">
        <v>6284</v>
      </c>
      <c r="H7" s="7"/>
    </row>
    <row r="8" spans="2:11" x14ac:dyDescent="0.25">
      <c r="B8" s="8" t="s">
        <v>26</v>
      </c>
      <c r="C8" s="8">
        <v>4</v>
      </c>
      <c r="F8" s="8" t="s">
        <v>26</v>
      </c>
      <c r="G8" s="8">
        <v>4757</v>
      </c>
    </row>
    <row r="9" spans="2:11" x14ac:dyDescent="0.25">
      <c r="B9" s="8" t="s">
        <v>27</v>
      </c>
      <c r="C9" s="8">
        <v>25.5</v>
      </c>
      <c r="F9" s="8" t="s">
        <v>27</v>
      </c>
      <c r="G9" s="8">
        <v>6457</v>
      </c>
    </row>
    <row r="10" spans="2:11" x14ac:dyDescent="0.25">
      <c r="B10" s="5" t="s">
        <v>28</v>
      </c>
      <c r="C10" s="5">
        <v>36.5</v>
      </c>
      <c r="F10" s="5" t="s">
        <v>28</v>
      </c>
      <c r="G10" s="5">
        <v>8341</v>
      </c>
    </row>
    <row r="11" spans="2:11" x14ac:dyDescent="0.25">
      <c r="B11" s="4" t="s">
        <v>30</v>
      </c>
      <c r="C11" s="4">
        <v>54</v>
      </c>
      <c r="F11" s="4" t="s">
        <v>30</v>
      </c>
      <c r="G11" s="4">
        <v>16149</v>
      </c>
    </row>
    <row r="12" spans="2:11" x14ac:dyDescent="0.25">
      <c r="B12" s="8" t="s">
        <v>24</v>
      </c>
      <c r="C12" s="8">
        <v>34</v>
      </c>
      <c r="F12" s="8" t="s">
        <v>24</v>
      </c>
      <c r="G12" s="8">
        <v>7102</v>
      </c>
    </row>
    <row r="13" spans="2:11" x14ac:dyDescent="0.25">
      <c r="B13" s="8" t="s">
        <v>29</v>
      </c>
      <c r="C13" s="8">
        <v>33</v>
      </c>
      <c r="F13" s="8" t="s">
        <v>29</v>
      </c>
      <c r="G13" s="8">
        <v>6757</v>
      </c>
    </row>
    <row r="14" spans="2:11" x14ac:dyDescent="0.25">
      <c r="B14" s="8" t="s">
        <v>11</v>
      </c>
      <c r="C14" s="8">
        <v>14</v>
      </c>
      <c r="F14" s="8" t="s">
        <v>11</v>
      </c>
      <c r="G14" s="8">
        <v>4116</v>
      </c>
    </row>
    <row r="17" spans="2:13" ht="18.75" x14ac:dyDescent="0.3">
      <c r="B17" s="9" t="s">
        <v>12</v>
      </c>
      <c r="C17" s="9"/>
      <c r="D17" s="9"/>
      <c r="E17" s="9"/>
      <c r="F17" s="9"/>
      <c r="G17" s="9"/>
      <c r="H17" s="9"/>
      <c r="I17" s="9"/>
      <c r="J17" s="9"/>
      <c r="K17" s="9"/>
    </row>
    <row r="18" spans="2:13" x14ac:dyDescent="0.25">
      <c r="B18" s="7" t="s">
        <v>13</v>
      </c>
      <c r="C18" s="7"/>
      <c r="F18" s="7" t="s">
        <v>14</v>
      </c>
      <c r="G18" s="7"/>
      <c r="J18" s="7" t="s">
        <v>15</v>
      </c>
      <c r="K18" s="7"/>
      <c r="M18" s="7"/>
    </row>
    <row r="19" spans="2:13" x14ac:dyDescent="0.25">
      <c r="B19" s="8"/>
      <c r="C19" s="8" t="s">
        <v>3</v>
      </c>
      <c r="F19" s="8"/>
      <c r="G19" s="8" t="s">
        <v>3</v>
      </c>
      <c r="J19" s="2"/>
      <c r="K19" s="2" t="s">
        <v>3</v>
      </c>
    </row>
    <row r="20" spans="2:13" x14ac:dyDescent="0.25">
      <c r="B20" s="8" t="s">
        <v>25</v>
      </c>
      <c r="C20" s="8">
        <v>233681</v>
      </c>
      <c r="F20" s="8" t="s">
        <v>25</v>
      </c>
      <c r="G20" s="8">
        <f>C20/60</f>
        <v>3894.6833333333334</v>
      </c>
      <c r="J20" s="8" t="s">
        <v>25</v>
      </c>
      <c r="K20" s="8">
        <f>G20/60</f>
        <v>64.911388888888894</v>
      </c>
    </row>
    <row r="21" spans="2:13" x14ac:dyDescent="0.25">
      <c r="B21" s="6" t="s">
        <v>23</v>
      </c>
      <c r="C21" s="6">
        <v>137731</v>
      </c>
      <c r="F21" s="6" t="s">
        <v>23</v>
      </c>
      <c r="G21" s="6">
        <f t="shared" ref="G21:G29" si="0">C21/60</f>
        <v>2295.5166666666669</v>
      </c>
      <c r="J21" s="6" t="s">
        <v>23</v>
      </c>
      <c r="K21" s="6">
        <f t="shared" ref="K21:K29" si="1">G21/60</f>
        <v>38.258611111111115</v>
      </c>
    </row>
    <row r="22" spans="2:13" x14ac:dyDescent="0.25">
      <c r="B22" s="8" t="s">
        <v>6</v>
      </c>
      <c r="C22" s="8">
        <v>338215</v>
      </c>
      <c r="F22" s="8" t="s">
        <v>6</v>
      </c>
      <c r="G22" s="8">
        <f t="shared" si="0"/>
        <v>5636.916666666667</v>
      </c>
      <c r="J22" s="8" t="s">
        <v>6</v>
      </c>
      <c r="K22" s="8">
        <f t="shared" si="1"/>
        <v>93.94861111111112</v>
      </c>
    </row>
    <row r="23" spans="2:13" x14ac:dyDescent="0.25">
      <c r="B23" s="8" t="s">
        <v>26</v>
      </c>
      <c r="C23" s="8">
        <v>244800</v>
      </c>
      <c r="F23" s="8" t="s">
        <v>26</v>
      </c>
      <c r="G23" s="8">
        <f t="shared" si="0"/>
        <v>4080</v>
      </c>
      <c r="J23" s="8" t="s">
        <v>26</v>
      </c>
      <c r="K23" s="8">
        <f t="shared" si="1"/>
        <v>68</v>
      </c>
    </row>
    <row r="24" spans="2:13" x14ac:dyDescent="0.25">
      <c r="B24" s="8" t="s">
        <v>27</v>
      </c>
      <c r="C24" s="8">
        <v>227331</v>
      </c>
      <c r="F24" s="8" t="s">
        <v>27</v>
      </c>
      <c r="G24" s="8">
        <f t="shared" si="0"/>
        <v>3788.85</v>
      </c>
      <c r="J24" s="8" t="s">
        <v>27</v>
      </c>
      <c r="K24" s="8">
        <f t="shared" si="1"/>
        <v>63.147500000000001</v>
      </c>
    </row>
    <row r="25" spans="2:13" x14ac:dyDescent="0.25">
      <c r="B25" s="8" t="s">
        <v>28</v>
      </c>
      <c r="C25" s="8">
        <v>193320</v>
      </c>
      <c r="F25" s="8" t="s">
        <v>28</v>
      </c>
      <c r="G25" s="8">
        <f t="shared" si="0"/>
        <v>3222</v>
      </c>
      <c r="J25" s="8" t="s">
        <v>28</v>
      </c>
      <c r="K25" s="8">
        <f t="shared" si="1"/>
        <v>53.7</v>
      </c>
    </row>
    <row r="26" spans="2:13" x14ac:dyDescent="0.25">
      <c r="B26" s="4" t="s">
        <v>30</v>
      </c>
      <c r="C26" s="4">
        <v>83035</v>
      </c>
      <c r="F26" s="4" t="s">
        <v>30</v>
      </c>
      <c r="G26" s="4">
        <f t="shared" si="0"/>
        <v>1383.9166666666667</v>
      </c>
      <c r="J26" s="4" t="s">
        <v>30</v>
      </c>
      <c r="K26" s="4">
        <f t="shared" si="1"/>
        <v>23.06527777777778</v>
      </c>
    </row>
    <row r="27" spans="2:13" x14ac:dyDescent="0.25">
      <c r="B27" s="5" t="s">
        <v>24</v>
      </c>
      <c r="C27" s="5">
        <v>172410</v>
      </c>
      <c r="F27" s="5" t="s">
        <v>24</v>
      </c>
      <c r="G27" s="5">
        <f t="shared" si="0"/>
        <v>2873.5</v>
      </c>
      <c r="J27" s="5" t="s">
        <v>24</v>
      </c>
      <c r="K27" s="5">
        <f t="shared" si="1"/>
        <v>47.891666666666666</v>
      </c>
    </row>
    <row r="28" spans="2:13" x14ac:dyDescent="0.25">
      <c r="B28" s="8" t="s">
        <v>29</v>
      </c>
      <c r="C28" s="8">
        <v>189593</v>
      </c>
      <c r="F28" s="8" t="s">
        <v>29</v>
      </c>
      <c r="G28" s="8">
        <f t="shared" si="0"/>
        <v>3159.8833333333332</v>
      </c>
      <c r="J28" s="8" t="s">
        <v>29</v>
      </c>
      <c r="K28" s="8">
        <f t="shared" si="1"/>
        <v>52.664722222222217</v>
      </c>
    </row>
    <row r="29" spans="2:13" x14ac:dyDescent="0.25">
      <c r="B29" s="8" t="s">
        <v>11</v>
      </c>
      <c r="C29" s="8">
        <v>365146</v>
      </c>
      <c r="F29" s="8" t="s">
        <v>11</v>
      </c>
      <c r="G29" s="8">
        <f t="shared" si="0"/>
        <v>6085.7666666666664</v>
      </c>
      <c r="J29" s="8" t="s">
        <v>11</v>
      </c>
      <c r="K29" s="8">
        <f t="shared" si="1"/>
        <v>101.42944444444444</v>
      </c>
    </row>
    <row r="33" spans="2:11" ht="18.75" x14ac:dyDescent="0.3">
      <c r="B33" s="10" t="s">
        <v>16</v>
      </c>
      <c r="C33" s="10"/>
      <c r="D33" s="10"/>
      <c r="E33" s="10"/>
      <c r="F33" s="10"/>
      <c r="G33" s="10"/>
      <c r="H33" s="10"/>
      <c r="I33" s="10"/>
      <c r="J33" s="10"/>
      <c r="K33" s="10"/>
    </row>
    <row r="35" spans="2:11" x14ac:dyDescent="0.25">
      <c r="B35" s="1" t="s">
        <v>0</v>
      </c>
      <c r="F35" s="1" t="s">
        <v>17</v>
      </c>
    </row>
    <row r="36" spans="2:11" x14ac:dyDescent="0.25">
      <c r="B36" s="2"/>
      <c r="C36" s="2" t="s">
        <v>3</v>
      </c>
      <c r="F36" s="8"/>
      <c r="G36" s="8" t="s">
        <v>3</v>
      </c>
    </row>
    <row r="37" spans="2:11" x14ac:dyDescent="0.25">
      <c r="B37" s="2" t="s">
        <v>25</v>
      </c>
      <c r="C37" s="2">
        <f>RANK(C5, C$5:C$14,0)</f>
        <v>9</v>
      </c>
      <c r="F37" s="8" t="s">
        <v>25</v>
      </c>
      <c r="G37" s="8">
        <f>RANK(C20,C$20:C$29,1)</f>
        <v>7</v>
      </c>
    </row>
    <row r="38" spans="2:11" x14ac:dyDescent="0.25">
      <c r="B38" s="6" t="s">
        <v>23</v>
      </c>
      <c r="C38" s="6">
        <f t="shared" ref="C38:C46" si="2">RANK(C6, C$5:C$14,0)</f>
        <v>2</v>
      </c>
      <c r="F38" s="6" t="s">
        <v>23</v>
      </c>
      <c r="G38" s="6">
        <f t="shared" ref="G38:G46" si="3">RANK(C21,C$20:C$29,1)</f>
        <v>2</v>
      </c>
    </row>
    <row r="39" spans="2:11" x14ac:dyDescent="0.25">
      <c r="B39" s="2" t="s">
        <v>6</v>
      </c>
      <c r="C39" s="2">
        <f t="shared" si="2"/>
        <v>7</v>
      </c>
      <c r="F39" s="8" t="s">
        <v>6</v>
      </c>
      <c r="G39" s="8">
        <f t="shared" si="3"/>
        <v>9</v>
      </c>
    </row>
    <row r="40" spans="2:11" x14ac:dyDescent="0.25">
      <c r="B40" s="2" t="s">
        <v>26</v>
      </c>
      <c r="C40" s="2">
        <f t="shared" si="2"/>
        <v>10</v>
      </c>
      <c r="F40" s="8" t="s">
        <v>26</v>
      </c>
      <c r="G40" s="8">
        <f t="shared" si="3"/>
        <v>8</v>
      </c>
    </row>
    <row r="41" spans="2:11" x14ac:dyDescent="0.25">
      <c r="B41" s="2" t="s">
        <v>27</v>
      </c>
      <c r="C41" s="2">
        <f t="shared" si="2"/>
        <v>6</v>
      </c>
      <c r="F41" s="8" t="s">
        <v>27</v>
      </c>
      <c r="G41" s="8">
        <f t="shared" si="3"/>
        <v>6</v>
      </c>
    </row>
    <row r="42" spans="2:11" x14ac:dyDescent="0.25">
      <c r="B42" s="5" t="s">
        <v>28</v>
      </c>
      <c r="C42" s="5">
        <f t="shared" si="2"/>
        <v>3</v>
      </c>
      <c r="F42" s="8" t="s">
        <v>28</v>
      </c>
      <c r="G42" s="8">
        <f t="shared" si="3"/>
        <v>5</v>
      </c>
    </row>
    <row r="43" spans="2:11" x14ac:dyDescent="0.25">
      <c r="B43" s="4" t="s">
        <v>30</v>
      </c>
      <c r="C43" s="4">
        <f t="shared" si="2"/>
        <v>1</v>
      </c>
      <c r="F43" s="4" t="s">
        <v>30</v>
      </c>
      <c r="G43" s="4">
        <f t="shared" si="3"/>
        <v>1</v>
      </c>
    </row>
    <row r="44" spans="2:11" x14ac:dyDescent="0.25">
      <c r="B44" s="2" t="s">
        <v>24</v>
      </c>
      <c r="C44" s="2">
        <f t="shared" si="2"/>
        <v>4</v>
      </c>
      <c r="F44" s="5" t="s">
        <v>24</v>
      </c>
      <c r="G44" s="5">
        <f t="shared" si="3"/>
        <v>3</v>
      </c>
    </row>
    <row r="45" spans="2:11" x14ac:dyDescent="0.25">
      <c r="B45" s="2" t="s">
        <v>29</v>
      </c>
      <c r="C45" s="2">
        <f t="shared" si="2"/>
        <v>5</v>
      </c>
      <c r="F45" s="8" t="s">
        <v>29</v>
      </c>
      <c r="G45" s="8">
        <f t="shared" si="3"/>
        <v>4</v>
      </c>
    </row>
    <row r="46" spans="2:11" x14ac:dyDescent="0.25">
      <c r="B46" s="2" t="s">
        <v>11</v>
      </c>
      <c r="C46" s="2">
        <f t="shared" si="2"/>
        <v>8</v>
      </c>
      <c r="F46" s="8" t="s">
        <v>11</v>
      </c>
      <c r="G46" s="8">
        <f t="shared" si="3"/>
        <v>10</v>
      </c>
    </row>
    <row r="49" spans="2:13" ht="18.75" x14ac:dyDescent="0.25">
      <c r="B49" s="11" t="s">
        <v>18</v>
      </c>
      <c r="C49" s="11"/>
      <c r="D49" s="11"/>
      <c r="E49" s="11"/>
      <c r="F49" s="11"/>
      <c r="G49" s="11"/>
      <c r="H49" s="11"/>
      <c r="I49" s="11"/>
      <c r="J49" s="11"/>
      <c r="K49" s="11"/>
      <c r="M49" s="7"/>
    </row>
    <row r="51" spans="2:13" x14ac:dyDescent="0.25">
      <c r="B51" s="1" t="s">
        <v>0</v>
      </c>
      <c r="F51" s="1" t="s">
        <v>19</v>
      </c>
      <c r="K51" s="1" t="s">
        <v>20</v>
      </c>
    </row>
    <row r="52" spans="2:13" x14ac:dyDescent="0.25">
      <c r="B52" s="8"/>
      <c r="C52" s="8" t="s">
        <v>3</v>
      </c>
      <c r="F52" s="2"/>
      <c r="G52" s="2" t="s">
        <v>3</v>
      </c>
      <c r="K52" s="8"/>
      <c r="L52" s="8" t="s">
        <v>21</v>
      </c>
      <c r="M52" s="8" t="s">
        <v>22</v>
      </c>
    </row>
    <row r="53" spans="2:13" x14ac:dyDescent="0.25">
      <c r="B53" s="8" t="s">
        <v>25</v>
      </c>
      <c r="C53" s="8">
        <f>IF(C37=1,25,IF(C37=2,18,IF(C37=3,15,IF(C37=4,12,IF(C37=5,10,IF(C37=6,8,IF(C37=7,6,IF(C37=8,4,IF(C37=9,2,IF(C37=10,1,0))))))))))</f>
        <v>2</v>
      </c>
      <c r="F53" s="2" t="s">
        <v>25</v>
      </c>
      <c r="G53" s="2">
        <f>IF(G37=1,25,IF(G37=2,18,IF(G37=3,15,IF(G37=4,12,IF(G37=5,10,IF(G37=6,8,IF(G37=7,6,IF(G37=8,4,IF(G37=9,2,IF(G37=10,1,0))))))))))</f>
        <v>6</v>
      </c>
      <c r="K53" s="8" t="s">
        <v>25</v>
      </c>
      <c r="L53" s="8">
        <f>C53+G53</f>
        <v>8</v>
      </c>
      <c r="M53" s="8">
        <f>RANK(L53, L$53:L62,0)</f>
        <v>7</v>
      </c>
    </row>
    <row r="54" spans="2:13" x14ac:dyDescent="0.25">
      <c r="B54" s="6" t="s">
        <v>23</v>
      </c>
      <c r="C54" s="6">
        <f t="shared" ref="C54:C62" si="4">IF(C38=1,25,IF(C38=2,18,IF(C38=3,15,IF(C38=4,12,IF(C38=5,10,IF(C38=6,8,IF(C38=7,6,IF(C38=8,4,IF(C38=9,2,IF(C38=10,1,0))))))))))</f>
        <v>18</v>
      </c>
      <c r="F54" s="6" t="s">
        <v>23</v>
      </c>
      <c r="G54" s="6">
        <f t="shared" ref="G54:G62" si="5">IF(G38=1,25,IF(G38=2,18,IF(G38=3,15,IF(G38=4,12,IF(G38=5,10,IF(G38=6,8,IF(G38=7,6,IF(G38=8,4,IF(G38=9,2,IF(G38=10,1,0))))))))))</f>
        <v>18</v>
      </c>
      <c r="K54" s="6" t="s">
        <v>23</v>
      </c>
      <c r="L54" s="6">
        <f t="shared" ref="L54:L62" si="6">C54+G54</f>
        <v>36</v>
      </c>
      <c r="M54" s="6">
        <f>RANK(L54, L$53:L62,0)</f>
        <v>2</v>
      </c>
    </row>
    <row r="55" spans="2:13" x14ac:dyDescent="0.25">
      <c r="B55" s="8" t="s">
        <v>6</v>
      </c>
      <c r="C55" s="8">
        <f t="shared" si="4"/>
        <v>6</v>
      </c>
      <c r="F55" s="2" t="s">
        <v>6</v>
      </c>
      <c r="G55" s="2">
        <f t="shared" si="5"/>
        <v>2</v>
      </c>
      <c r="K55" s="8" t="s">
        <v>6</v>
      </c>
      <c r="L55" s="8">
        <f t="shared" si="6"/>
        <v>8</v>
      </c>
      <c r="M55" s="8">
        <f>RANK(L55, L$53:L62,0)</f>
        <v>7</v>
      </c>
    </row>
    <row r="56" spans="2:13" x14ac:dyDescent="0.25">
      <c r="B56" s="8" t="s">
        <v>26</v>
      </c>
      <c r="C56" s="8">
        <f t="shared" si="4"/>
        <v>1</v>
      </c>
      <c r="F56" s="2" t="s">
        <v>26</v>
      </c>
      <c r="G56" s="2">
        <f t="shared" si="5"/>
        <v>4</v>
      </c>
      <c r="K56" s="8" t="s">
        <v>26</v>
      </c>
      <c r="L56" s="8">
        <f t="shared" si="6"/>
        <v>5</v>
      </c>
      <c r="M56" s="8">
        <f>RANK(L56, L$53:L62,0)</f>
        <v>9</v>
      </c>
    </row>
    <row r="57" spans="2:13" x14ac:dyDescent="0.25">
      <c r="B57" s="8" t="s">
        <v>27</v>
      </c>
      <c r="C57" s="8">
        <f t="shared" si="4"/>
        <v>8</v>
      </c>
      <c r="F57" s="2" t="s">
        <v>27</v>
      </c>
      <c r="G57" s="2">
        <f t="shared" si="5"/>
        <v>8</v>
      </c>
      <c r="K57" s="8" t="s">
        <v>27</v>
      </c>
      <c r="L57" s="8">
        <f t="shared" si="6"/>
        <v>16</v>
      </c>
      <c r="M57" s="8">
        <f>RANK(L57, L$53:L62,0)</f>
        <v>6</v>
      </c>
    </row>
    <row r="58" spans="2:13" x14ac:dyDescent="0.25">
      <c r="B58" s="5" t="s">
        <v>28</v>
      </c>
      <c r="C58" s="5">
        <f t="shared" si="4"/>
        <v>15</v>
      </c>
      <c r="F58" s="2" t="s">
        <v>28</v>
      </c>
      <c r="G58" s="2">
        <f t="shared" si="5"/>
        <v>10</v>
      </c>
      <c r="K58" s="8" t="s">
        <v>28</v>
      </c>
      <c r="L58" s="8">
        <f>C58+G58</f>
        <v>25</v>
      </c>
      <c r="M58" s="8">
        <f>RANK(L58, L$53:L62,0)</f>
        <v>4</v>
      </c>
    </row>
    <row r="59" spans="2:13" x14ac:dyDescent="0.25">
      <c r="B59" s="4" t="s">
        <v>30</v>
      </c>
      <c r="C59" s="4">
        <f t="shared" si="4"/>
        <v>25</v>
      </c>
      <c r="F59" s="4" t="s">
        <v>30</v>
      </c>
      <c r="G59" s="4">
        <f t="shared" si="5"/>
        <v>25</v>
      </c>
      <c r="K59" s="4" t="s">
        <v>30</v>
      </c>
      <c r="L59" s="4">
        <f t="shared" si="6"/>
        <v>50</v>
      </c>
      <c r="M59" s="4">
        <f>RANK(L59, L$53:L62,0)</f>
        <v>1</v>
      </c>
    </row>
    <row r="60" spans="2:13" x14ac:dyDescent="0.25">
      <c r="B60" s="8" t="s">
        <v>24</v>
      </c>
      <c r="C60" s="8">
        <f t="shared" si="4"/>
        <v>12</v>
      </c>
      <c r="F60" s="5" t="s">
        <v>24</v>
      </c>
      <c r="G60" s="5">
        <f t="shared" si="5"/>
        <v>15</v>
      </c>
      <c r="K60" s="5" t="s">
        <v>24</v>
      </c>
      <c r="L60" s="5">
        <f t="shared" si="6"/>
        <v>27</v>
      </c>
      <c r="M60" s="5">
        <f>RANK(L60, L$53:L62,0)</f>
        <v>3</v>
      </c>
    </row>
    <row r="61" spans="2:13" x14ac:dyDescent="0.25">
      <c r="B61" s="8" t="s">
        <v>29</v>
      </c>
      <c r="C61" s="8">
        <f t="shared" si="4"/>
        <v>10</v>
      </c>
      <c r="F61" s="2" t="s">
        <v>29</v>
      </c>
      <c r="G61" s="2">
        <f t="shared" si="5"/>
        <v>12</v>
      </c>
      <c r="K61" s="8" t="s">
        <v>29</v>
      </c>
      <c r="L61" s="8">
        <f t="shared" si="6"/>
        <v>22</v>
      </c>
      <c r="M61" s="8">
        <f>RANK(L61, L$53:L62,0)</f>
        <v>5</v>
      </c>
    </row>
    <row r="62" spans="2:13" x14ac:dyDescent="0.25">
      <c r="B62" s="8" t="s">
        <v>11</v>
      </c>
      <c r="C62" s="8">
        <f t="shared" si="4"/>
        <v>4</v>
      </c>
      <c r="F62" s="2" t="s">
        <v>11</v>
      </c>
      <c r="G62" s="2">
        <f t="shared" si="5"/>
        <v>1</v>
      </c>
      <c r="K62" s="8" t="s">
        <v>11</v>
      </c>
      <c r="L62" s="8">
        <f t="shared" si="6"/>
        <v>5</v>
      </c>
      <c r="M62" s="8">
        <f>RANK(L62, L$53:L62,0)</f>
        <v>9</v>
      </c>
    </row>
  </sheetData>
  <mergeCells count="4">
    <mergeCell ref="B2:K2"/>
    <mergeCell ref="B17:K17"/>
    <mergeCell ref="B33:K33"/>
    <mergeCell ref="B49:K4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thái nguyễn</dc:creator>
  <cp:lastModifiedBy>thái nguyễn</cp:lastModifiedBy>
  <dcterms:created xsi:type="dcterms:W3CDTF">2024-06-16T09:01:50Z</dcterms:created>
  <dcterms:modified xsi:type="dcterms:W3CDTF">2024-08-05T11:58:26Z</dcterms:modified>
</cp:coreProperties>
</file>